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zivárgóépítés, alagcsövezés" sheetId="5" r:id="rId5"/>
    <sheet name="Ácsmunka" sheetId="6" r:id="rId6"/>
    <sheet name="Vakolás és rabicolás" sheetId="7" r:id="rId7"/>
    <sheet name="Tetőfedés" sheetId="8" r:id="rId8"/>
    <sheet name="Bádogozás" sheetId="9" r:id="rId9"/>
    <sheet name="Fa- és műanyag szerkezet elhely" sheetId="10" r:id="rId10"/>
    <sheet name="Fém nyílászáró és épületlakatos" sheetId="11" r:id="rId11"/>
    <sheet name="Üvegezés" sheetId="12" r:id="rId12"/>
    <sheet name="Felületképzés" sheetId="13" r:id="rId13"/>
    <sheet name="Szigetelés" sheetId="14" r:id="rId14"/>
    <sheet name="Elektromosenergia-ellátás, vill" sheetId="15" r:id="rId15"/>
    <sheet name="Környezetvédelmi berendezések, " sheetId="16" r:id="rId16"/>
  </sheets>
  <definedNames/>
  <calcPr fullCalcOnLoad="1"/>
</workbook>
</file>

<file path=xl/sharedStrings.xml><?xml version="1.0" encoding="utf-8"?>
<sst xmlns="http://schemas.openxmlformats.org/spreadsheetml/2006/main" count="440" uniqueCount="227">
  <si>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</si>
  <si>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</si>
  <si>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</si>
  <si>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</si>
  <si>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</si>
  <si>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</si>
  <si>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</si>
  <si>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</si>
  <si>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</si>
  <si>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</si>
  <si>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</si>
  <si>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</si>
  <si>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150120012425</t>
  </si>
  <si>
    <t>m2</t>
  </si>
  <si>
    <t>150120012430</t>
  </si>
  <si>
    <t>150120012706</t>
  </si>
  <si>
    <t>Védőtető készítése, fából, meglévő állványszerkezethez csatlakozva, egy oszlopsoros, 4,00 m magasságig</t>
  </si>
  <si>
    <t>150120012776</t>
  </si>
  <si>
    <t>Védőfüggöny szerelése állványszerkezetre, műanyag hálóból</t>
  </si>
  <si>
    <t>150120012844</t>
  </si>
  <si>
    <t>150170013264</t>
  </si>
  <si>
    <t>m</t>
  </si>
  <si>
    <t>Törmelékcsúszda készítése beömlőnyílásokkal ütésálló műanyagból (1,1 m-es elemekből)</t>
  </si>
  <si>
    <t>150170013276</t>
  </si>
  <si>
    <t>Biztonsági védőkorlát készítése gömbfából, deszkából</t>
  </si>
  <si>
    <t>Munkanem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</si>
  <si>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</si>
  <si>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6,01-12,00 m munkapadló magasság között</t>
    </r>
  </si>
  <si>
    <r>
      <t>Bakállvány készítése pallóterítéssel, fából,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1,50 m magasságig, kisbakból</t>
    </r>
  </si>
  <si>
    <t>Zsaluzás és állványozás</t>
  </si>
  <si>
    <t>210110016774</t>
  </si>
  <si>
    <t>db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</si>
  <si>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</si>
  <si>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</si>
  <si>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220030017276</t>
  </si>
  <si>
    <t>m3</t>
  </si>
  <si>
    <t>Függőleges szűrőréteg (szívótest) készítése tömörítéssel, 5,00 m mélységig, egyrétegű, egyenlő szemcséjű Osztályozott kavics, OK 4/8 TT, Nyékládháza</t>
  </si>
  <si>
    <t>Szivárgóépítés, alagcsövezés</t>
  </si>
  <si>
    <t>350000108132</t>
  </si>
  <si>
    <t>Tetőlécezés bontása bármely egyszeres hornyolt cserépfedés alatt</t>
  </si>
  <si>
    <t>350000108161</t>
  </si>
  <si>
    <t>Tetődeszkázat bontása</t>
  </si>
  <si>
    <t>350022053911</t>
  </si>
  <si>
    <t>Bitumenes alátétlemez-terítés és -felerősítés 10,5 cm-es átfedéssel, deszkázatra</t>
  </si>
  <si>
    <t>350022666892</t>
  </si>
  <si>
    <t>Páraáteresztő, vízzáró alátétfólia, alátétfedés, vagy alátétszigetelés terítése 15 cm-es átfedéssel (ellenléc külön tételben számolandó) öntapadó ragasztócsíkkal rögzítve DÖRKEN DELTA MAXX PLUSZ  páraáteresztő alátétfedés öntapadó ragasztósávval, 1,5 m × 50 m</t>
  </si>
  <si>
    <t>350030108694</t>
  </si>
  <si>
    <t>Tetőlécezés hornyolt cserépfedés alá Fenyő tetőléc 3-6,5 m 24x48 mm</t>
  </si>
  <si>
    <t>350030108830</t>
  </si>
  <si>
    <t>Tetőlécezés tetőfelület ellenlécezésének elkészítése</t>
  </si>
  <si>
    <t>350030108934</t>
  </si>
  <si>
    <t>Gerincléc elhelyezése gerincléctartóra, taréjgerinc- és élgerincképzésnél Tetőléc 2-6.5 m hosszú 30/32x48/50 mm</t>
  </si>
  <si>
    <t>350040108955</t>
  </si>
  <si>
    <t>Deszkázás ereszdeszkázás, nádazás, bádogozás vagy ereszlemez alá</t>
  </si>
  <si>
    <t>350040108972</t>
  </si>
  <si>
    <t>Deszkázás homlokdeszka léctagozattal, gyalulva, 30 cm szélességig</t>
  </si>
  <si>
    <t>350110109681</t>
  </si>
  <si>
    <t>Faanyag gomba és rovarkártevő elleni megelőző, egyidejűleg égéskésleltető védelme mázolási technológiával felhordott anyaggal PYRONATUR faanyag rovar, gomba és tűz elleni védőszer</t>
  </si>
  <si>
    <t>Ácsmunka</t>
  </si>
  <si>
    <t>360000110622</t>
  </si>
  <si>
    <t>Vakolat leverése lábazati cementvakolat 5 cm vastagságig</t>
  </si>
  <si>
    <t>360020112090</t>
  </si>
  <si>
    <t>Mélyalapozók, vakolatszilárdítók felhordása, kézi erővel Baumit Vakolatszilárdító Cikkszám: 923209</t>
  </si>
  <si>
    <t>360020112194</t>
  </si>
  <si>
    <t>Vékonyvakolat alapozók felhordása, kézi erővel Baumit Univerzális alapozó Cikkszám: 960125, vakolt felületre</t>
  </si>
  <si>
    <t>360020112395</t>
  </si>
  <si>
    <t>Szellőző, szárító vakolat alapozók felhordása, falazatok vakolatfelújításához LB-Knauf EUROSAN VP/WTA Eurosan gúzolóanyag kézi és gépi, Csz: K00551101</t>
  </si>
  <si>
    <t>360051238285</t>
  </si>
  <si>
    <t>360050118822</t>
  </si>
  <si>
    <t>Vékonyvakolatok, színvakolatok felhordása alapozott, előkészített felületre, vödrös kiszerelésű anyagból, vizes bázisú, műgyanta kötőanyagú vékonyvakolat készítése, egy rétegben, 1,5-2,5 mm-es szemcsemérettel Baumit GranoporTop (Baumit Granopor) vakolat, dörzsölt 2 mm, 5, 4, 3 színcsoport</t>
  </si>
  <si>
    <t>360070123126</t>
  </si>
  <si>
    <t>Lábazati vakolatok; lábazati alapvakolat felhordása kézi erővel, 2 cm vastagságban LB-Knauf SOCKELPUTZ/Lábazati alapvakolat, fagyálló, Cikkszám: K00212111</t>
  </si>
  <si>
    <t>360120125052</t>
  </si>
  <si>
    <t>Szellőző, falszárító felújító vakolat készítése, alacsony és közepes só és nedvességtartalom esetén, kézi felhordással, szárazhabarcsból, 2 cm vastagságban LB-Knauf EUROSAN EP/Eurosan szárítóvakolat, kézi, Csz: K00550101</t>
  </si>
  <si>
    <t>360120125534</t>
  </si>
  <si>
    <t>Falszárító, felújító vakolaton simítóvakolat készítése, 5 mm vastagságban Baumit Sanova Vakolat Finom Cikkszám: 153116</t>
  </si>
  <si>
    <t>36-051-6.2.1-0191803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</si>
  <si>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utólagos hőszigeteléshez, vékony vakolathoz, alumínium, Cikkszám: 9075</t>
  </si>
  <si>
    <t>36-051-6.2.3-0191838</t>
  </si>
  <si>
    <t>Kültéri vakolóprofilok elhelyezése, utólagos (táblás) hőszigetelő rendszerhez (EPS), rozsdamentes acélból, alumíniumból, 30 - 160 mm hőszigeteléshez, lábazati indító profilok egyenes falakhoz PROTEKTOR kültéri lábazati indító profil egyenes falhoz 100 mm utólagos hőszigeteléshez, rozsdamentes acél, Cikkszám: 2150</t>
  </si>
  <si>
    <t>360900130013</t>
  </si>
  <si>
    <t>Vakolatjavítás homlokzaton, a meglazult, sérült vakolat előzetes leverésével, durva, sima kivitelben, hiánypótlás 5% alatt Hvh5-mc, kültéri, vakoló cementes mészhabarcs mészpéppel</t>
  </si>
  <si>
    <t>360900130376</t>
  </si>
  <si>
    <t>Vakolatok pótlása, keskenyvakolatok pótlása oldalfalon, 10 cm szélességig</t>
  </si>
  <si>
    <t>360900130490</t>
  </si>
  <si>
    <t>Homlokzati párkányhúzás javítása, a meglazult, sérült vakolat leverésével, sarok és csatlakozás-összedolgozással, 51-70 cm kiterített szélességig, hiánypótlás 5% alatt</t>
  </si>
  <si>
    <t>360900130616</t>
  </si>
  <si>
    <t>Homlokzati nyíláskeret javítása, sarokösszedolgozással, 21-25 cm kiterített szélességig, hiánypótlás 5% alatt</t>
  </si>
  <si>
    <t>360900130701</t>
  </si>
  <si>
    <t>Kő-, műkő vagy gipsz díszes felületek megtisztítása a rárakódott szennyeződésektől, vetületi területben elszámolva</t>
  </si>
  <si>
    <t>360900130713</t>
  </si>
  <si>
    <t>Sóközömbösítő folyadék kétszeri felhordása előkészített felületre (fluátozás), száradás utáni sókiváltás letakarításával</t>
  </si>
  <si>
    <t>360900130742</t>
  </si>
  <si>
    <t>Régi és műemléképületek kő- vagy tégla falazatainak szárító, illetve felújító vakolat rendszereit megelőző kiegyenlítő vakolat felhordása LB-Knauf EUROSAN AP/WTA Eurosan kiegyenlítő vakolat, kézi, Cikkszám: K00551201</t>
  </si>
  <si>
    <r>
      <t>Vakolat simítása, előkevert gyári szárazhabarcsból, vékonyvakolatok, homlokzatfestékek alá, 4 mm vastagságig gépi felhordással  (a gyártó által megadott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/mm rétegvastagsággal) weber.san presto 300 simítóvakolat, 5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3 mm vastagságban, Kód: SPR300</t>
    </r>
  </si>
  <si>
    <t>Vakolás és rabicolás</t>
  </si>
  <si>
    <t>410030200602</t>
  </si>
  <si>
    <t>Egyszeres fedés húzott, hornyolt tetőcserepekkel, 41-45° tetőhajlásszög között, minden második cserép rögzítésével TONDACH Hornyolt ívesvágású kerámia alapcserép, 21x40 cm, téglavörös</t>
  </si>
  <si>
    <t>41-003-29.3-0115318</t>
  </si>
  <si>
    <t>Egyszeres húzott, hornyolt  tetőcserép fedésnél, taréjgerinc készítése kúpcseréppel, kúpcseréprögzítővel,gerincszellőző-szalaggal, fésűs gerincelemmel vagy kúpalátéttel TONDACH Sajtolt sima gerinccserép gerincrögzítővel, kerámia, 43x25/21,5 cm, téglavörös</t>
  </si>
  <si>
    <t>410030201563</t>
  </si>
  <si>
    <t>Egyszeres húzott, hornyolt  tetőcserép fedésnél, fém vápaelem elhelyezése TONDACH alumínium vápaelem, 2000x500×0,6 mm</t>
  </si>
  <si>
    <t>41-003-29.11-0115318</t>
  </si>
  <si>
    <t>Egyszeres húzott, hornyolt  tetőcserép fedésnél, élgerinc készítése kúpcseréppel, kúpcseréprögzítővel,gerincszellőző-szalaggal, fésűs gerincelemmel vagy kúpalátéttel TONDACH Sajtolt sima gerinccserép gerincrögzítővel, kerámia, 43x25/21,5 cm, téglavörös</t>
  </si>
  <si>
    <t>410030201185</t>
  </si>
  <si>
    <t>Egyszeres húzott, hornyolt  tetőcserép fedésnél, szellőzőelem, szellőzőszalag vagy lezárófésű elhelyezése eresznél TONDACH műanyag szellőzőszalag 100 mm</t>
  </si>
  <si>
    <t>410030201386</t>
  </si>
  <si>
    <t>Egyszeres húzott, hornyolt  tetőcserép fedésnél, hófogó- és biztonsági rendszer kiegészítők  elhelyezése tetőfelületen TONDACH univerzális hófogó garnitúra 300x20 cm kiegészítőkkel, horganyzott</t>
  </si>
  <si>
    <t>410030201522</t>
  </si>
  <si>
    <t>Egyszeres húzott, hornyolt  tetőcserép fedésnél, tetőkibúvó ablak elhelyezése TONDACH univerzális tetőkibúvó ablak 45x55 cm</t>
  </si>
  <si>
    <t>Tetőfedés</t>
  </si>
  <si>
    <t>430000330732</t>
  </si>
  <si>
    <t>Függőereszcsatorna bontása, 50 cm kiterített szélességig</t>
  </si>
  <si>
    <t>430000330773</t>
  </si>
  <si>
    <t>Lefolyó csatorna bontása 50 cm kiterített szélességig</t>
  </si>
  <si>
    <t>430000330790</t>
  </si>
  <si>
    <t>Szegélyek, párkány könyöklő bontása, 100 cm kiterített szélességig</t>
  </si>
  <si>
    <t>430000330800</t>
  </si>
  <si>
    <t>Falfedések egy vagy két vízorros, hajlatbádog bontása,100 cm kiterített szélességig</t>
  </si>
  <si>
    <t>430000330853</t>
  </si>
  <si>
    <t>Fémlemezfedés bontása, egyszerű, sima korcolt</t>
  </si>
  <si>
    <t>430011240034</t>
  </si>
  <si>
    <t>430011240155</t>
  </si>
  <si>
    <t>430020334532</t>
  </si>
  <si>
    <t>Függőereszcsatorna szerelése, félkörszelvényű, bármilyen kiterített szélességben, horganyzott acéllemezből Függőereszcsatorna Ha 0,55, félkör szelvényű, Ksz: 40 cm</t>
  </si>
  <si>
    <t>430020336033</t>
  </si>
  <si>
    <t>Lefolyócső szerelése kör keresztmetszettel, bármilyen kiterített szélességgel, horganyzott acéllemezből Horganyzott lefolyócső Ha 0,55, körszelvényű, Ksz: 40 cm</t>
  </si>
  <si>
    <t>430031242820</t>
  </si>
  <si>
    <t>Ereszszegély szerelése keményhéjalású tetőhöz, minősített ötvözött horganylemezből, 40 cm kiterített szélességig Ereszszegély VM-ZINC-NATÚR ZINC minőségű ötvözött horganylemezből, 0,65 mm vtg., standard felületű, Ksz: 40 cm</t>
  </si>
  <si>
    <t>430031243534</t>
  </si>
  <si>
    <t>Oromszegély szerelése, minősített ötvözött horganylemezből, 33 cm kiterített szélességig Oromszegély VM-ZINC-NATÚR ZINC minőségű ötvözött horganylemezből, 0,65 mm vtg., standard felületű, Ksz:33 cm</t>
  </si>
  <si>
    <t>430031244425</t>
  </si>
  <si>
    <t>Falszegély szerelése keményhéjalású tetőhöz, minősített ötvözött horganylemezből, 40 cm kiterített szélességgel Falszegély VM-ZINC-NATÚR ZINC minőségű ötvözött horganylemezből, 0,65 mm vtg., standard felületű, Ksz:40 cm</t>
  </si>
  <si>
    <t>430031245510</t>
  </si>
  <si>
    <t>Kéményszegély szerelése keményhéjalású tetőhöz, minősített ötvözött horganylemezből, 40 cm kiterített szélességgel Kéményszegély VM-ZINC-NATÚR ZINC minőségű ötvözött horganylemezből, 0,7 mm vtg., standard felületű, Ksz:40 cm</t>
  </si>
  <si>
    <t>430031246156</t>
  </si>
  <si>
    <t>Hajlatbádogozás korcolt kivitelben, kiselemes vagy táblás tetőfedő rendszerhez, egyenes kivitelben, minősített ötvözött horganylemezből, 50-65 cm kiterített szélességben Hajlatbádog VM-ZINC-NATÚR ZINC minőségű ötvözött horganylemezből, 0,7 mm vtg., standard felületű, Ksz:50 cm</t>
  </si>
  <si>
    <t>430031246953</t>
  </si>
  <si>
    <t>Ablak- vagy szemöldökpárkány minősített ötvözött horganylemezből, 50 cm kiterített szélességig Ablakpárkány VM-ZINC-NATÚR ZINC minőségű ötvözött horganylemezből, 0,65 mm vtg., standard felületű, Ksz: 33 cm</t>
  </si>
  <si>
    <t>430031247321</t>
  </si>
  <si>
    <t>Választópárkány fedése, bármilyen kiterített szélességgel, minősített ötvözött horganylemezből, 65 cm kiterített szélességig Egyvízorros választópárkány VM-ZINC-NATÚR ZINC minőségű ötvözött horganylemezből, 0,65 mm vtg., standard felületű, Ksz: 40 cm</t>
  </si>
  <si>
    <t>430031249040</t>
  </si>
  <si>
    <t>Kétvízorros falfedés, íves vagy tört vonalú, minősített ötvözött horganylemezből, 50 cm kiterített szélességig Kétvízorros fallefedés VM-ZINC-NATÚR ZINC minőségű ötvözött horganylemezből, 0,65 mm vtg., standard felületű, Ksz: 50 cm</t>
  </si>
  <si>
    <t>430040350694</t>
  </si>
  <si>
    <t>Villámhárító talp és hüvely szerelése Villámháritó talplemez hüvellyel, H 0,65 mm</t>
  </si>
  <si>
    <t>430042627655</t>
  </si>
  <si>
    <t>Hófogó, hófogóelem szerelése RHEINZINK-REES rendszerű hófogó állókorcos fedéshez, Csz: 1399964</t>
  </si>
  <si>
    <r>
      <t>Sávos szalagfedések; Sima fémlemez fedés készítése lemezszalagból, kettős állókorcos kivitelben, 30°-ig, 100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550 mm korctávolság felett VM ZINC horganyszalag, NATÚR, hengerelt, 0,70x650x31000 mm, Ref:100691000</t>
    </r>
  </si>
  <si>
    <r>
      <t>Sávos szalagfedések; Sima fémlemez fedés készítése lemezszalagból, kettős állókorcos kivitelben, 60°-ig, 100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550 mm korctávolság felett VM ZINC horganyszalag, NATÚR, hengerelt, 0,70x650x31000 mm, Ref:100691000</t>
    </r>
  </si>
  <si>
    <t>Bádogozás</t>
  </si>
  <si>
    <t>440000355525</t>
  </si>
  <si>
    <t>440011250926</t>
  </si>
  <si>
    <t>Fa kültéri nyílászárók elhelyezése, hőszigetelt fokozott légzárású bejárati ajtó, előre kihagyott falnyílásba,  utólagos elhelyezéssel (szerelvényezve, finom beállítással), (szerelő- tömítőhab külön tételben) 6,00-10,00 m kerület között KIRÁLYFA PLUSZ egyszárnyú, fokozott hőszigetelésű bejárati ajtó, lazúros vagy RAL fedő festett, hossztoldott 100 x 210 cm</t>
  </si>
  <si>
    <t>440013293761</t>
  </si>
  <si>
    <t>Fa kültéri nyílászárók elhelyezése, hőszigetelt fokozott légzárású fix felülvilágító, előre kihagyott falnyílásba, tömítés nélkül, 4,00 m kerületig</t>
  </si>
  <si>
    <t>440021253695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</si>
  <si>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</si>
  <si>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</si>
  <si>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kültéri nyílászárók, zsalutábla elhelyezése tokkal, fix lamellával, (szerelvényezéssel), egyszárnyú 1,01-1,80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 Egyszárnyú fa zsalutábla, fix lamellával, 90x150 cm</t>
    </r>
  </si>
  <si>
    <t>Fa- és műanyag szerkezet elhelyezése</t>
  </si>
  <si>
    <t>450011937692</t>
  </si>
  <si>
    <t>Kültéri ajtók, többfunkciós, hő- és hangszigetelő acélajtó elhelyezése, 3 oldalon falcolt, 1,5 mm lemezvastagsággal, acéltokkal (sarok, falazós, gipszkarton, blokktokkal) szerelve, kétszárnyú kivitelben, 1500x2000-2500x2500 mm névleges méretig Hörmann D45 kültéri kétszárnyú ajtóelem saroktokkal, fekete kilinccsel, névleges méret: 1500 x 2000 mm, (1000+500mm osztásban), alapozott</t>
  </si>
  <si>
    <t>45-011-11.1.2-0185023</t>
  </si>
  <si>
    <t>Kültéri információs rendszer elhelyezése csőoszlopra, betonalap és földmunka nélkül, változó szélességben és sorkiosztásban, nyers alumíniumból, C-fix eligazító tábla SPANDEX kültéri C-FIX eligazító tábla 120x700x3 mm alumínium lemez, végzáróval</t>
  </si>
  <si>
    <t>Fém nyílászáró és épületlakatos-szerkezet elhelyezése</t>
  </si>
  <si>
    <t>460000410452</t>
  </si>
  <si>
    <r>
      <t>Törött üveg és régi tapasz eltávolítása bármilyen anyagú szerkezetből, 0,50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táblaméretig</t>
    </r>
  </si>
  <si>
    <t>Üvegezés</t>
  </si>
  <si>
    <t>470130466354</t>
  </si>
  <si>
    <t>100 m2</t>
  </si>
  <si>
    <t>Mészfestések, hagyományos, helyszínen oltott mészből  készített falfestékkel, három rétegben, kettő vagy több színben, tagolt sima felületen</t>
  </si>
  <si>
    <t>470130470173</t>
  </si>
  <si>
    <t>Szilikát festések, szilikát kötőanyagú, helyszínen színezett, vízbázisú színes-dekoratív homlokzati lazúr festékkel, megfelelően előkészített alapfelületen, vakolaton, két rétegben, tagolt sima felületen Caparol Sylitol Antik-Lasur szilikát kötőanyagú lazúr falfesték, fehér</t>
  </si>
  <si>
    <t>47-031-3.17.2-0137151</t>
  </si>
  <si>
    <t>Külső fafelületek faanyagvédelme, speciális gombavédelemmel ellátott kültéri lazúrfestékkel, tagolt felületen Capadur Impregnáló Lazúr favédő, speciális gombavédelemmel ellátott kültéri lazúr, alapszínek</t>
  </si>
  <si>
    <t>Felületképzés</t>
  </si>
  <si>
    <t>480071689156</t>
  </si>
  <si>
    <t>Födém; Padló hőszigetelő anyag elhelyezése, vízszintes felületen, nem járható födémre, szálas szigetelő anyaggal (üveggyapot, kőzetgyapot) KNAUF INSULATION ECOSE CLASSIC 035 kasírozatlan hő- és hangszigetelő üveggyapot tekercs, 6300x1200 mm, 100 mm vtg.</t>
  </si>
  <si>
    <t>480100577875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</si>
  <si>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tagolt sík, függőleges falon AUSTROTHERM AT H80 homlokzati hőszigetelő lemez,1000x500x20 mm</t>
  </si>
  <si>
    <t>480100577955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</si>
  <si>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tagolt sík, függőleges falon AUSTROTHERM AT H80 homlokzati hőszigetelő lemez,1000x500x100 mm</t>
  </si>
  <si>
    <t>480101823445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</si>
  <si>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 sík, függőleges falon MASTERPLAST Isomaster XPS extrudált polisztirolhab lemez, 1250x600x50 mm, Cikkszám: 0510-8IR05000</t>
  </si>
  <si>
    <t>480212313952</t>
  </si>
  <si>
    <t>Szigetelések rögzítése; Hőszigetelő táblák pontszerű mechanikai rögzítése, homlokzaton, beton aljzatszerkezethez, műanyag vagy fém beütőszeges/csavaros műanyag beütődübelekkel MASTERPLAST Thermomaster D-H 170 mm, fém beütőszeges tárcsás dübel, Cikkszám: 0118-00170250</t>
  </si>
  <si>
    <t>Szigetelés</t>
  </si>
  <si>
    <t>710000695994</t>
  </si>
  <si>
    <t>Villámhárító leszerelése, felfogó vezeték</t>
  </si>
  <si>
    <t>710000696011</t>
  </si>
  <si>
    <t>Villámhárító leszerelése, levezető vezeték leszerelése, téglafalról</t>
  </si>
  <si>
    <t>710130816662</t>
  </si>
  <si>
    <t>710130817202</t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</si>
  <si>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 Cu szabadvezeték sodrony 70 mm2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</si>
  <si>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 Cu szabadvezeték sodrony 70 mm2</t>
    </r>
  </si>
  <si>
    <t>Elektromosenergia-ellátás, villanyszerelés</t>
  </si>
  <si>
    <t>930113681732</t>
  </si>
  <si>
    <t>Azbeszttartalmú építőanyagok eltávolítása a 12/2006.(III.23) EüM rendeletnek megfelelően, bontás bejelentése a felügyeleti hatóságnak, (mentesítési terv, egyéni védőfelszerelés és vizsgálólabor kiírása a 19-093 fejezetben), erős kötésű azbeszttermékek bontása, a veszélyes hulladék szakszerű csomagolása, tárolása, elszállítása és végleges elhelyezése, azbeszttel érintett területek hepa filteres porszívózása, impregnálása maradékszál lekötő anyaggal, azbeszt tartalmú síkpala (6 mm vtg.-ig) bontása Dunamenti Tűzvédelem veszélyes hulladék, erőskötésű azbeszttartalmú építési törmelék gyűjtő, speciális konténer, szállítási és lerakóhelyi díjjal</t>
  </si>
  <si>
    <t>Környezetvédelmi berendezések, mentesítések</t>
  </si>
  <si>
    <t>Összesen:</t>
  </si>
  <si>
    <t>TARJÁN TERV Mérnők iroda KFT.</t>
  </si>
  <si>
    <t>3100 Salgótarján</t>
  </si>
  <si>
    <t>Mártírok útja 1.</t>
  </si>
  <si>
    <t>Tel: 32 / 788-572</t>
  </si>
  <si>
    <t xml:space="preserve">Építtető:                              </t>
  </si>
  <si>
    <t xml:space="preserve">Római Katolikus Plébánia               </t>
  </si>
  <si>
    <t xml:space="preserve">                                       </t>
  </si>
  <si>
    <t xml:space="preserve">3121 Somoskőújfalu, Somosi út 172.     </t>
  </si>
  <si>
    <t xml:space="preserve">Tárgy:                                 </t>
  </si>
  <si>
    <t>Római Katolikus Templom külső felújítás</t>
  </si>
  <si>
    <t xml:space="preserve">Somoskőújfalu, Vörösmarty u. 2.        </t>
  </si>
  <si>
    <t xml:space="preserve">Hrsz.: 10969/1.                        </t>
  </si>
  <si>
    <t xml:space="preserve">Tervező:                               </t>
  </si>
  <si>
    <t xml:space="preserve">Vass Attila É/12-0072                  </t>
  </si>
  <si>
    <t xml:space="preserve">Dátum:                                 </t>
  </si>
  <si>
    <t xml:space="preserve">Salgótarján, 2017. november            </t>
  </si>
  <si>
    <t xml:space="preserve">                                                                              </t>
  </si>
  <si>
    <t>Költségvetés 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</si>
  <si>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</si>
  <si>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</si>
  <si>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</si>
  <si>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</si>
  <si>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</si>
  <si>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</si>
  <si>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</si>
  <si>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</si>
  <si>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Vass Attila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</si>
</sst>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2" xfId="0" applyFont="1" applyBorder="1" applyAlignment="1">
      <alignment horizontal="center" vertical="top"/>
    </xf>
    <xf numFmtId="10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1" xfId="0" applyFont="1" applyBorder="1" applyAlignment="1">
      <alignment horizontal="right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6" customFormat="1" ht="15.75">
      <c r="A1" s="14" t="s">
        <v>200</v>
      </c>
      <c r="B1" s="15"/>
      <c r="C1" s="15"/>
      <c r="D1" s="15"/>
    </row>
    <row r="2" spans="1:4" s="16" customFormat="1" ht="15.75">
      <c r="A2" s="14"/>
      <c r="B2" s="15"/>
      <c r="C2" s="15"/>
      <c r="D2" s="15"/>
    </row>
    <row r="3" spans="1:4" s="16" customFormat="1" ht="15.75">
      <c r="A3" s="14" t="s">
        <v>201</v>
      </c>
      <c r="B3" s="15"/>
      <c r="C3" s="15"/>
      <c r="D3" s="15"/>
    </row>
    <row r="4" spans="1:4" ht="15.75">
      <c r="A4" s="17" t="s">
        <v>202</v>
      </c>
      <c r="B4" s="15"/>
      <c r="C4" s="15"/>
      <c r="D4" s="15"/>
    </row>
    <row r="5" spans="1:4" ht="15.75">
      <c r="A5" s="17" t="s">
        <v>203</v>
      </c>
      <c r="B5" s="15"/>
      <c r="C5" s="15"/>
      <c r="D5" s="15"/>
    </row>
    <row r="6" spans="1:4" ht="15.75">
      <c r="A6" s="17"/>
      <c r="B6" s="15"/>
      <c r="C6" s="15"/>
      <c r="D6" s="15"/>
    </row>
    <row r="7" spans="1:4" ht="15.75">
      <c r="A7" s="17"/>
      <c r="B7" s="15"/>
      <c r="C7" s="15"/>
      <c r="D7" s="15"/>
    </row>
    <row r="9" spans="1:3" ht="15.75">
      <c r="A9" s="10" t="s">
        <v>204</v>
      </c>
      <c r="C9" s="10" t="s">
        <v>205</v>
      </c>
    </row>
    <row r="10" spans="1:3" ht="15.75">
      <c r="A10" s="10" t="s">
        <v>206</v>
      </c>
      <c r="C10" s="10" t="s">
        <v>207</v>
      </c>
    </row>
    <row r="11" spans="1:3" ht="15.75">
      <c r="A11" s="10" t="s">
        <v>208</v>
      </c>
      <c r="C11" s="10" t="s">
        <v>209</v>
      </c>
    </row>
    <row r="12" spans="1:3" ht="15.75">
      <c r="A12" s="10" t="s">
        <v>206</v>
      </c>
      <c r="C12" s="10" t="s">
        <v>210</v>
      </c>
    </row>
    <row r="13" spans="1:3" ht="15.75">
      <c r="A13" s="10" t="s">
        <v>206</v>
      </c>
      <c r="C13" s="10" t="s">
        <v>211</v>
      </c>
    </row>
    <row r="14" spans="1:3" ht="15.75">
      <c r="A14" s="10" t="s">
        <v>212</v>
      </c>
      <c r="C14" s="10" t="s">
        <v>213</v>
      </c>
    </row>
    <row r="15" spans="1:3" ht="15.75">
      <c r="A15" s="10" t="s">
        <v>214</v>
      </c>
      <c r="C15" s="10" t="s">
        <v>215</v>
      </c>
    </row>
    <row r="16" ht="15.75">
      <c r="A16" s="10" t="s">
        <v>216</v>
      </c>
    </row>
    <row r="17" ht="15.75">
      <c r="A17" s="10" t="s">
        <v>216</v>
      </c>
    </row>
    <row r="18" ht="15.75">
      <c r="A18" s="10" t="s">
        <v>216</v>
      </c>
    </row>
    <row r="19" ht="15.75">
      <c r="A19" s="10" t="s">
        <v>216</v>
      </c>
    </row>
    <row r="20" ht="15.75">
      <c r="A20" s="10" t="s">
        <v>216</v>
      </c>
    </row>
    <row r="22" spans="1:4" ht="15.75">
      <c r="A22" s="24" t="s">
        <v>217</v>
      </c>
      <c r="B22" s="25"/>
      <c r="C22" s="25"/>
      <c r="D22" s="25"/>
    </row>
    <row r="23" spans="1:4" ht="15.75">
      <c r="A23" s="18" t="s">
        <v>218</v>
      </c>
      <c r="B23" s="18"/>
      <c r="C23" s="26" t="s">
        <v>219</v>
      </c>
      <c r="D23" s="26" t="s">
        <v>220</v>
      </c>
    </row>
    <row r="24" spans="1:4" ht="15.75">
      <c r="A24" s="18" t="s">
        <v>221</v>
      </c>
      <c r="B24" s="18"/>
      <c r="C24" s="18">
        <f>ROUND(SUM(Összesítő!B2:B15),0)</f>
        <v>0</v>
      </c>
      <c r="D24" s="18">
        <f>ROUND(SUM(Összesítő!C2:C15),0)</f>
        <v>0</v>
      </c>
    </row>
    <row r="25" spans="1:4" ht="15.75">
      <c r="A25" s="18" t="s">
        <v>222</v>
      </c>
      <c r="B25" s="18"/>
      <c r="C25" s="18">
        <f>ROUND(C24,0)</f>
        <v>0</v>
      </c>
      <c r="D25" s="18">
        <f>ROUND(D24,0)</f>
        <v>0</v>
      </c>
    </row>
    <row r="26" spans="1:4" ht="15.75">
      <c r="A26" s="10" t="s">
        <v>223</v>
      </c>
      <c r="C26" s="19">
        <f>ROUND(C25+D25,0)</f>
        <v>0</v>
      </c>
      <c r="D26" s="19"/>
    </row>
    <row r="27" spans="1:4" ht="15.75">
      <c r="A27" s="18" t="s">
        <v>224</v>
      </c>
      <c r="B27" s="20">
        <v>0.27</v>
      </c>
      <c r="C27" s="21">
        <f>ROUND(C26*B27,0)</f>
        <v>0</v>
      </c>
      <c r="D27" s="21"/>
    </row>
    <row r="28" spans="1:4" ht="15.75">
      <c r="A28" s="18" t="s">
        <v>225</v>
      </c>
      <c r="B28" s="18"/>
      <c r="C28" s="22">
        <f>ROUND(C26+C27,0)</f>
        <v>0</v>
      </c>
      <c r="D28" s="22"/>
    </row>
    <row r="32" spans="2:3" ht="15.75">
      <c r="B32" s="19" t="s">
        <v>226</v>
      </c>
      <c r="C32" s="19"/>
    </row>
    <row r="34" ht="15.75">
      <c r="A34" s="23"/>
    </row>
    <row r="35" ht="15.75">
      <c r="A35" s="23"/>
    </row>
    <row r="36" ht="15.75">
      <c r="A36" s="23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150</v>
      </c>
      <c r="C2" s="2" t="s">
        <v>157</v>
      </c>
      <c r="D2" s="6">
        <v>19.7</v>
      </c>
      <c r="E2" s="1" t="s">
        <v>156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14.75">
      <c r="A4" s="8">
        <v>2</v>
      </c>
      <c r="B4" s="2" t="s">
        <v>151</v>
      </c>
      <c r="C4" s="2" t="s">
        <v>152</v>
      </c>
      <c r="D4" s="6">
        <v>2</v>
      </c>
      <c r="E4" s="1" t="s">
        <v>31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2" t="s">
        <v>153</v>
      </c>
      <c r="C6" s="2" t="s">
        <v>154</v>
      </c>
      <c r="D6" s="6">
        <v>1</v>
      </c>
      <c r="E6" s="1" t="s">
        <v>31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4">
      <c r="A8" s="8">
        <v>4</v>
      </c>
      <c r="B8" s="2" t="s">
        <v>155</v>
      </c>
      <c r="C8" s="2" t="s">
        <v>158</v>
      </c>
      <c r="D8" s="6">
        <v>4</v>
      </c>
      <c r="E8" s="1" t="s">
        <v>31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14.75">
      <c r="A2" s="8">
        <v>1</v>
      </c>
      <c r="B2" s="2" t="s">
        <v>160</v>
      </c>
      <c r="C2" s="2" t="s">
        <v>161</v>
      </c>
      <c r="D2" s="6">
        <v>2</v>
      </c>
      <c r="E2" s="1" t="s">
        <v>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162</v>
      </c>
      <c r="C4" s="2" t="s">
        <v>163</v>
      </c>
      <c r="D4" s="6">
        <v>1</v>
      </c>
      <c r="E4" s="1" t="s">
        <v>31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2" t="s">
        <v>165</v>
      </c>
      <c r="C2" s="2" t="s">
        <v>166</v>
      </c>
      <c r="D2" s="6">
        <v>33.7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Üvegezés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168</v>
      </c>
      <c r="C2" s="2" t="s">
        <v>170</v>
      </c>
      <c r="D2" s="6">
        <v>0.99</v>
      </c>
      <c r="E2" s="1" t="s">
        <v>169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2" t="s">
        <v>171</v>
      </c>
      <c r="C4" s="2" t="s">
        <v>172</v>
      </c>
      <c r="D4" s="6">
        <v>131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173</v>
      </c>
      <c r="C6" s="2" t="s">
        <v>174</v>
      </c>
      <c r="D6" s="6">
        <v>58.7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176</v>
      </c>
      <c r="C2" s="2" t="s">
        <v>177</v>
      </c>
      <c r="D2" s="6">
        <v>265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2" t="s">
        <v>178</v>
      </c>
      <c r="C4" s="2" t="s">
        <v>179</v>
      </c>
      <c r="D4" s="6">
        <v>12.5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14.75">
      <c r="A6" s="8">
        <v>3</v>
      </c>
      <c r="B6" s="2" t="s">
        <v>180</v>
      </c>
      <c r="C6" s="2" t="s">
        <v>181</v>
      </c>
      <c r="D6" s="6">
        <v>48.7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14.75">
      <c r="A8" s="8">
        <v>4</v>
      </c>
      <c r="B8" s="2" t="s">
        <v>182</v>
      </c>
      <c r="C8" s="2" t="s">
        <v>183</v>
      </c>
      <c r="D8" s="6">
        <v>11.5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2" t="s">
        <v>184</v>
      </c>
      <c r="C10" s="2" t="s">
        <v>185</v>
      </c>
      <c r="D10" s="6">
        <v>320</v>
      </c>
      <c r="E10" s="1" t="s">
        <v>31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187</v>
      </c>
      <c r="C2" s="2" t="s">
        <v>188</v>
      </c>
      <c r="D2" s="6">
        <v>50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189</v>
      </c>
      <c r="C4" s="2" t="s">
        <v>190</v>
      </c>
      <c r="D4" s="6">
        <v>25</v>
      </c>
      <c r="E4" s="1" t="s">
        <v>21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6.75">
      <c r="A6" s="8">
        <v>3</v>
      </c>
      <c r="B6" s="2" t="s">
        <v>191</v>
      </c>
      <c r="C6" s="2" t="s">
        <v>193</v>
      </c>
      <c r="D6" s="6">
        <v>50</v>
      </c>
      <c r="E6" s="1" t="s">
        <v>21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6.75">
      <c r="A8" s="8">
        <v>4</v>
      </c>
      <c r="B8" s="2" t="s">
        <v>192</v>
      </c>
      <c r="C8" s="2" t="s">
        <v>194</v>
      </c>
      <c r="D8" s="6">
        <v>25</v>
      </c>
      <c r="E8" s="1" t="s">
        <v>21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04">
      <c r="A2" s="8">
        <v>1</v>
      </c>
      <c r="B2" s="2" t="s">
        <v>196</v>
      </c>
      <c r="C2" s="2" t="s">
        <v>197</v>
      </c>
      <c r="D2" s="6">
        <v>405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Környezetvédelmi berendezések, mentesítések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63">
      <c r="A2" s="11" t="s">
        <v>29</v>
      </c>
      <c r="B2" s="11">
        <f>'Zsaluzás és állványozás'!H16</f>
        <v>0</v>
      </c>
      <c r="C2" s="11">
        <f>'Zsaluzás és állványozás'!I16</f>
        <v>0</v>
      </c>
    </row>
    <row r="3" spans="1:3" ht="63">
      <c r="A3" s="11" t="s">
        <v>33</v>
      </c>
      <c r="B3" s="11">
        <f>'Irtás, föld- és sziklamunka'!H4</f>
        <v>0</v>
      </c>
      <c r="C3" s="11">
        <f>'Irtás, föld- és sziklamunka'!I4</f>
        <v>0</v>
      </c>
    </row>
    <row r="4" spans="1:3" ht="63">
      <c r="A4" s="11" t="s">
        <v>37</v>
      </c>
      <c r="B4" s="11">
        <f>'Szivárgóépítés, alagcsövezés'!H4</f>
        <v>0</v>
      </c>
      <c r="C4" s="11">
        <f>'Szivárgóépítés, alagcsövezés'!I4</f>
        <v>0</v>
      </c>
    </row>
    <row r="5" spans="1:3" ht="31.5">
      <c r="A5" s="11" t="s">
        <v>58</v>
      </c>
      <c r="B5" s="11">
        <f>Ácsmunka!H22</f>
        <v>0</v>
      </c>
      <c r="C5" s="11">
        <f>Ácsmunka!I22</f>
        <v>0</v>
      </c>
    </row>
    <row r="6" spans="1:3" ht="47.25">
      <c r="A6" s="11" t="s">
        <v>95</v>
      </c>
      <c r="B6" s="11">
        <f>'Vakolás és rabicolás'!H38</f>
        <v>0</v>
      </c>
      <c r="C6" s="11">
        <f>'Vakolás és rabicolás'!I38</f>
        <v>0</v>
      </c>
    </row>
    <row r="7" spans="1:3" ht="31.5">
      <c r="A7" s="11" t="s">
        <v>110</v>
      </c>
      <c r="B7" s="11">
        <f>Tetőfedés!H16</f>
        <v>0</v>
      </c>
      <c r="C7" s="11">
        <f>Tetőfedés!I16</f>
        <v>0</v>
      </c>
    </row>
    <row r="8" spans="1:3" ht="31.5">
      <c r="A8" s="11" t="s">
        <v>149</v>
      </c>
      <c r="B8" s="11">
        <f>Bádogozás!H40</f>
        <v>0</v>
      </c>
      <c r="C8" s="11">
        <f>Bádogozás!I40</f>
        <v>0</v>
      </c>
    </row>
    <row r="9" spans="1:3" ht="78.75">
      <c r="A9" s="11" t="s">
        <v>159</v>
      </c>
      <c r="B9" s="11">
        <f>'Fa- és műanyag szerkezet elhely'!H10</f>
        <v>0</v>
      </c>
      <c r="C9" s="11">
        <f>'Fa- és műanyag szerkezet elhely'!I10</f>
        <v>0</v>
      </c>
    </row>
    <row r="10" spans="1:3" ht="126">
      <c r="A10" s="11" t="s">
        <v>164</v>
      </c>
      <c r="B10" s="11">
        <f>'Fém nyílászáró és épületlakatos'!H6</f>
        <v>0</v>
      </c>
      <c r="C10" s="11">
        <f>'Fém nyílászáró és épületlakatos'!I6</f>
        <v>0</v>
      </c>
    </row>
    <row r="11" spans="1:3" ht="31.5">
      <c r="A11" s="11" t="s">
        <v>167</v>
      </c>
      <c r="B11" s="11">
        <f>Üvegezés!H4</f>
        <v>0</v>
      </c>
      <c r="C11" s="11">
        <f>Üvegezés!I4</f>
        <v>0</v>
      </c>
    </row>
    <row r="12" spans="1:3" ht="31.5">
      <c r="A12" s="11" t="s">
        <v>175</v>
      </c>
      <c r="B12" s="11">
        <f>Felületképzés!H8</f>
        <v>0</v>
      </c>
      <c r="C12" s="11">
        <f>Felületképzés!I8</f>
        <v>0</v>
      </c>
    </row>
    <row r="13" spans="1:3" ht="31.5">
      <c r="A13" s="11" t="s">
        <v>186</v>
      </c>
      <c r="B13" s="11">
        <f>Szigetelés!H12</f>
        <v>0</v>
      </c>
      <c r="C13" s="11">
        <f>Szigetelés!I12</f>
        <v>0</v>
      </c>
    </row>
    <row r="14" spans="1:3" ht="78.75">
      <c r="A14" s="11" t="s">
        <v>195</v>
      </c>
      <c r="B14" s="11">
        <f>'Elektromosenergia-ellátás, vill'!H10</f>
        <v>0</v>
      </c>
      <c r="C14" s="11">
        <f>'Elektromosenergia-ellátás, vill'!I10</f>
        <v>0</v>
      </c>
    </row>
    <row r="15" spans="1:3" ht="94.5">
      <c r="A15" s="11" t="s">
        <v>198</v>
      </c>
      <c r="B15" s="11">
        <f>'Környezetvédelmi berendezések, '!H4</f>
        <v>0</v>
      </c>
      <c r="C15" s="11">
        <f>'Környezetvédelmi berendezések, '!I4</f>
        <v>0</v>
      </c>
    </row>
    <row r="16" spans="1:3" s="12" customFormat="1" ht="15.75">
      <c r="A16" s="12" t="s">
        <v>199</v>
      </c>
      <c r="B16" s="12">
        <f>ROUND(SUM(B2:B15),0)</f>
        <v>0</v>
      </c>
      <c r="C16" s="12">
        <f>ROUND(SUM(C2:C15),0)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5">
      <c r="A2" s="8">
        <v>1</v>
      </c>
      <c r="B2" s="2" t="s">
        <v>12</v>
      </c>
      <c r="C2" s="2" t="s">
        <v>26</v>
      </c>
      <c r="D2" s="6">
        <v>600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5">
      <c r="A4" s="8">
        <v>2</v>
      </c>
      <c r="B4" s="2" t="s">
        <v>14</v>
      </c>
      <c r="C4" s="2" t="s">
        <v>27</v>
      </c>
      <c r="D4" s="6">
        <v>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2" t="s">
        <v>15</v>
      </c>
      <c r="C6" s="2" t="s">
        <v>16</v>
      </c>
      <c r="D6" s="6">
        <v>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2" t="s">
        <v>17</v>
      </c>
      <c r="C8" s="2" t="s">
        <v>18</v>
      </c>
      <c r="D8" s="6">
        <v>650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41.25">
      <c r="A10" s="8">
        <v>5</v>
      </c>
      <c r="B10" s="2" t="s">
        <v>19</v>
      </c>
      <c r="C10" s="2" t="s">
        <v>28</v>
      </c>
      <c r="D10" s="6">
        <v>50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2" t="s">
        <v>20</v>
      </c>
      <c r="C12" s="2" t="s">
        <v>22</v>
      </c>
      <c r="D12" s="6">
        <v>24</v>
      </c>
      <c r="E12" s="1" t="s">
        <v>21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23</v>
      </c>
      <c r="C14" s="2" t="s">
        <v>24</v>
      </c>
      <c r="D14" s="6">
        <v>28</v>
      </c>
      <c r="E14" s="1" t="s">
        <v>21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2" t="s">
        <v>30</v>
      </c>
      <c r="C2" s="2" t="s">
        <v>32</v>
      </c>
      <c r="D2" s="6">
        <v>5</v>
      </c>
      <c r="E2" s="1" t="s">
        <v>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34</v>
      </c>
      <c r="C2" s="2" t="s">
        <v>36</v>
      </c>
      <c r="D2" s="6">
        <v>3.4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Szivárgóépítés, alagcsövezés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38</v>
      </c>
      <c r="C2" s="2" t="s">
        <v>39</v>
      </c>
      <c r="D2" s="6">
        <v>405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40</v>
      </c>
      <c r="C4" s="2" t="s">
        <v>41</v>
      </c>
      <c r="D4" s="6">
        <v>124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2" t="s">
        <v>42</v>
      </c>
      <c r="C6" s="2" t="s">
        <v>43</v>
      </c>
      <c r="D6" s="6">
        <v>67.7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2" t="s">
        <v>44</v>
      </c>
      <c r="C8" s="2" t="s">
        <v>45</v>
      </c>
      <c r="D8" s="6">
        <v>405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2" t="s">
        <v>46</v>
      </c>
      <c r="C10" s="2" t="s">
        <v>47</v>
      </c>
      <c r="D10" s="6">
        <v>405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2" t="s">
        <v>48</v>
      </c>
      <c r="C12" s="2" t="s">
        <v>49</v>
      </c>
      <c r="D12" s="6">
        <v>450</v>
      </c>
      <c r="E12" s="1" t="s">
        <v>21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2" t="s">
        <v>50</v>
      </c>
      <c r="C14" s="2" t="s">
        <v>51</v>
      </c>
      <c r="D14" s="6">
        <v>65.7</v>
      </c>
      <c r="E14" s="1" t="s">
        <v>21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2" t="s">
        <v>52</v>
      </c>
      <c r="C16" s="2" t="s">
        <v>53</v>
      </c>
      <c r="D16" s="6">
        <v>86.8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2" t="s">
        <v>54</v>
      </c>
      <c r="C18" s="2" t="s">
        <v>55</v>
      </c>
      <c r="D18" s="6">
        <v>153</v>
      </c>
      <c r="E18" s="1" t="s">
        <v>21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2" t="s">
        <v>56</v>
      </c>
      <c r="C20" s="2" t="s">
        <v>57</v>
      </c>
      <c r="D20" s="6">
        <v>471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25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59</v>
      </c>
      <c r="C2" s="2" t="s">
        <v>60</v>
      </c>
      <c r="D2" s="6">
        <v>99.6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2" t="s">
        <v>61</v>
      </c>
      <c r="C4" s="2" t="s">
        <v>62</v>
      </c>
      <c r="D4" s="6">
        <v>623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2" t="s">
        <v>63</v>
      </c>
      <c r="C6" s="2" t="s">
        <v>64</v>
      </c>
      <c r="D6" s="6">
        <v>723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2" t="s">
        <v>65</v>
      </c>
      <c r="C8" s="2" t="s">
        <v>66</v>
      </c>
      <c r="D8" s="6">
        <v>88.1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95.25">
      <c r="A10" s="8">
        <v>5</v>
      </c>
      <c r="B10" s="2" t="s">
        <v>67</v>
      </c>
      <c r="C10" s="2" t="s">
        <v>94</v>
      </c>
      <c r="D10" s="6">
        <v>623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2" t="s">
        <v>68</v>
      </c>
      <c r="C12" s="2" t="s">
        <v>69</v>
      </c>
      <c r="D12" s="6">
        <v>623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2" t="s">
        <v>70</v>
      </c>
      <c r="C14" s="2" t="s">
        <v>71</v>
      </c>
      <c r="D14" s="6">
        <v>11.5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8</v>
      </c>
      <c r="B16" s="2" t="s">
        <v>72</v>
      </c>
      <c r="C16" s="2" t="s">
        <v>73</v>
      </c>
      <c r="D16" s="6">
        <v>88.1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2" t="s">
        <v>74</v>
      </c>
      <c r="C18" s="2" t="s">
        <v>75</v>
      </c>
      <c r="D18" s="6">
        <v>88.1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102">
      <c r="A20" s="8">
        <v>10</v>
      </c>
      <c r="B20" s="1" t="s">
        <v>76</v>
      </c>
      <c r="C20" s="2" t="s">
        <v>77</v>
      </c>
      <c r="D20" s="6">
        <v>37.2</v>
      </c>
      <c r="E20" s="1" t="s">
        <v>21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102">
      <c r="A22" s="8">
        <v>11</v>
      </c>
      <c r="B22" s="1" t="s">
        <v>78</v>
      </c>
      <c r="C22" s="2" t="s">
        <v>79</v>
      </c>
      <c r="D22" s="6">
        <v>9.3</v>
      </c>
      <c r="E22" s="1" t="s">
        <v>21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63.75">
      <c r="A24" s="8">
        <v>12</v>
      </c>
      <c r="B24" s="2" t="s">
        <v>80</v>
      </c>
      <c r="C24" s="2" t="s">
        <v>81</v>
      </c>
      <c r="D24" s="6">
        <v>623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2" t="s">
        <v>82</v>
      </c>
      <c r="C26" s="2" t="s">
        <v>83</v>
      </c>
      <c r="D26" s="6">
        <v>93.7</v>
      </c>
      <c r="E26" s="1" t="s">
        <v>21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2" t="s">
        <v>84</v>
      </c>
      <c r="C28" s="2" t="s">
        <v>85</v>
      </c>
      <c r="D28" s="6">
        <v>111</v>
      </c>
      <c r="E28" s="1" t="s">
        <v>21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15</v>
      </c>
      <c r="B30" s="2" t="s">
        <v>86</v>
      </c>
      <c r="C30" s="2" t="s">
        <v>87</v>
      </c>
      <c r="D30" s="6">
        <v>64.8</v>
      </c>
      <c r="E30" s="1" t="s">
        <v>21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2" t="s">
        <v>88</v>
      </c>
      <c r="C32" s="2" t="s">
        <v>89</v>
      </c>
      <c r="D32" s="6">
        <v>131</v>
      </c>
      <c r="E32" s="1" t="s">
        <v>13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38.25">
      <c r="A34" s="8">
        <v>17</v>
      </c>
      <c r="B34" s="2" t="s">
        <v>90</v>
      </c>
      <c r="C34" s="2" t="s">
        <v>91</v>
      </c>
      <c r="D34" s="6">
        <v>88.1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76.5">
      <c r="A36" s="8">
        <v>18</v>
      </c>
      <c r="B36" s="2" t="s">
        <v>92</v>
      </c>
      <c r="C36" s="2" t="s">
        <v>93</v>
      </c>
      <c r="D36" s="6">
        <v>88.1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s="9" customFormat="1" ht="12.75">
      <c r="A38" s="7"/>
      <c r="B38" s="3"/>
      <c r="C38" s="3" t="s">
        <v>25</v>
      </c>
      <c r="D38" s="5"/>
      <c r="E38" s="3"/>
      <c r="F38" s="5"/>
      <c r="G38" s="5"/>
      <c r="H38" s="5">
        <f>ROUND(SUM(H2:H37),0)</f>
        <v>0</v>
      </c>
      <c r="I38" s="5">
        <f>ROUND(SUM(I2:I37),0)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96</v>
      </c>
      <c r="C2" s="2" t="s">
        <v>97</v>
      </c>
      <c r="D2" s="6">
        <v>405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98</v>
      </c>
      <c r="C4" s="2" t="s">
        <v>99</v>
      </c>
      <c r="D4" s="6">
        <v>34.1</v>
      </c>
      <c r="E4" s="1" t="s">
        <v>21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2" t="s">
        <v>100</v>
      </c>
      <c r="C6" s="2" t="s">
        <v>101</v>
      </c>
      <c r="D6" s="6">
        <v>31.8</v>
      </c>
      <c r="E6" s="1" t="s">
        <v>21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102</v>
      </c>
      <c r="C8" s="2" t="s">
        <v>103</v>
      </c>
      <c r="D8" s="6">
        <v>31.6</v>
      </c>
      <c r="E8" s="1" t="s">
        <v>21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2" t="s">
        <v>104</v>
      </c>
      <c r="C10" s="2" t="s">
        <v>105</v>
      </c>
      <c r="D10" s="6">
        <v>135</v>
      </c>
      <c r="E10" s="1" t="s">
        <v>21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2" t="s">
        <v>106</v>
      </c>
      <c r="C12" s="2" t="s">
        <v>107</v>
      </c>
      <c r="D12" s="6">
        <v>37</v>
      </c>
      <c r="E12" s="1" t="s">
        <v>31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2" t="s">
        <v>108</v>
      </c>
      <c r="C14" s="2" t="s">
        <v>109</v>
      </c>
      <c r="D14" s="6">
        <v>4</v>
      </c>
      <c r="E14" s="1" t="s">
        <v>31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111</v>
      </c>
      <c r="C2" s="2" t="s">
        <v>112</v>
      </c>
      <c r="D2" s="6">
        <v>76.4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113</v>
      </c>
      <c r="C4" s="2" t="s">
        <v>114</v>
      </c>
      <c r="D4" s="6">
        <v>38</v>
      </c>
      <c r="E4" s="1" t="s">
        <v>21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2" t="s">
        <v>115</v>
      </c>
      <c r="C6" s="2" t="s">
        <v>116</v>
      </c>
      <c r="D6" s="6">
        <v>37.7</v>
      </c>
      <c r="E6" s="1" t="s">
        <v>21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2" t="s">
        <v>117</v>
      </c>
      <c r="C8" s="2" t="s">
        <v>118</v>
      </c>
      <c r="D8" s="6">
        <v>31.8</v>
      </c>
      <c r="E8" s="1" t="s">
        <v>21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2" t="s">
        <v>119</v>
      </c>
      <c r="C10" s="2" t="s">
        <v>120</v>
      </c>
      <c r="D10" s="6">
        <v>67.7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9.5">
      <c r="A12" s="8">
        <v>6</v>
      </c>
      <c r="B12" s="2" t="s">
        <v>121</v>
      </c>
      <c r="C12" s="2" t="s">
        <v>147</v>
      </c>
      <c r="D12" s="6">
        <v>34.1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9.5">
      <c r="A14" s="8">
        <v>7</v>
      </c>
      <c r="B14" s="2" t="s">
        <v>122</v>
      </c>
      <c r="C14" s="2" t="s">
        <v>148</v>
      </c>
      <c r="D14" s="6">
        <v>31.6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2" t="s">
        <v>123</v>
      </c>
      <c r="C16" s="2" t="s">
        <v>124</v>
      </c>
      <c r="D16" s="6">
        <v>86.8</v>
      </c>
      <c r="E16" s="1" t="s">
        <v>21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2" t="s">
        <v>125</v>
      </c>
      <c r="C18" s="2" t="s">
        <v>126</v>
      </c>
      <c r="D18" s="6">
        <v>38</v>
      </c>
      <c r="E18" s="1" t="s">
        <v>21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2" t="s">
        <v>127</v>
      </c>
      <c r="C20" s="2" t="s">
        <v>128</v>
      </c>
      <c r="D20" s="6">
        <v>135</v>
      </c>
      <c r="E20" s="1" t="s">
        <v>21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63.75">
      <c r="A22" s="8">
        <v>11</v>
      </c>
      <c r="B22" s="2" t="s">
        <v>129</v>
      </c>
      <c r="C22" s="2" t="s">
        <v>130</v>
      </c>
      <c r="D22" s="6">
        <v>23.2</v>
      </c>
      <c r="E22" s="1" t="s">
        <v>21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76.5">
      <c r="A24" s="8">
        <v>12</v>
      </c>
      <c r="B24" s="2" t="s">
        <v>131</v>
      </c>
      <c r="C24" s="2" t="s">
        <v>132</v>
      </c>
      <c r="D24" s="6">
        <v>42</v>
      </c>
      <c r="E24" s="1" t="s">
        <v>21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2" t="s">
        <v>133</v>
      </c>
      <c r="C26" s="2" t="s">
        <v>134</v>
      </c>
      <c r="D26" s="6">
        <v>1.6</v>
      </c>
      <c r="E26" s="1" t="s">
        <v>21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89.25">
      <c r="A28" s="8">
        <v>14</v>
      </c>
      <c r="B28" s="2" t="s">
        <v>135</v>
      </c>
      <c r="C28" s="2" t="s">
        <v>136</v>
      </c>
      <c r="D28" s="6">
        <v>32.8</v>
      </c>
      <c r="E28" s="1" t="s">
        <v>21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63.75">
      <c r="A30" s="8">
        <v>15</v>
      </c>
      <c r="B30" s="2" t="s">
        <v>137</v>
      </c>
      <c r="C30" s="2" t="s">
        <v>138</v>
      </c>
      <c r="D30" s="6">
        <v>24.4</v>
      </c>
      <c r="E30" s="1" t="s">
        <v>21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89.25">
      <c r="A32" s="8">
        <v>16</v>
      </c>
      <c r="B32" s="2" t="s">
        <v>139</v>
      </c>
      <c r="C32" s="2" t="s">
        <v>140</v>
      </c>
      <c r="D32" s="6">
        <v>5.1</v>
      </c>
      <c r="E32" s="1" t="s">
        <v>21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76.5">
      <c r="A34" s="8">
        <v>17</v>
      </c>
      <c r="B34" s="2" t="s">
        <v>141</v>
      </c>
      <c r="C34" s="2" t="s">
        <v>142</v>
      </c>
      <c r="D34" s="6">
        <v>7.3</v>
      </c>
      <c r="E34" s="1" t="s">
        <v>21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25.5">
      <c r="A36" s="8">
        <v>18</v>
      </c>
      <c r="B36" s="2" t="s">
        <v>143</v>
      </c>
      <c r="C36" s="2" t="s">
        <v>144</v>
      </c>
      <c r="D36" s="6">
        <v>36</v>
      </c>
      <c r="E36" s="1" t="s">
        <v>31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38.25">
      <c r="A38" s="8">
        <v>19</v>
      </c>
      <c r="B38" s="2" t="s">
        <v>145</v>
      </c>
      <c r="C38" s="2" t="s">
        <v>146</v>
      </c>
      <c r="D38" s="6">
        <v>12</v>
      </c>
      <c r="E38" s="1" t="s">
        <v>31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s="9" customFormat="1" ht="12.75">
      <c r="A40" s="7"/>
      <c r="B40" s="3"/>
      <c r="C40" s="3" t="s">
        <v>25</v>
      </c>
      <c r="D40" s="5"/>
      <c r="E40" s="3"/>
      <c r="F40" s="5"/>
      <c r="G40" s="5"/>
      <c r="H40" s="5">
        <f>ROUND(SUM(H2:H39),0)</f>
        <v>0</v>
      </c>
      <c r="I40" s="5">
        <f>ROUND(SUM(I2:I39),0)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2017-11-24T12:24:03Z</dcterms:created>
  <dcterms:modified xsi:type="dcterms:W3CDTF">2017-11-24T12:26:01Z</dcterms:modified>
  <cp:category/>
  <cp:version/>
  <cp:contentType/>
  <cp:contentStatus/>
</cp:coreProperties>
</file>