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activeTab="0"/>
  </bookViews>
  <sheets>
    <sheet name="Záradék" sheetId="1" r:id="rId1"/>
    <sheet name="Összesítő" sheetId="2" r:id="rId2"/>
    <sheet name="Fa- és műanyag szerkezet elhely" sheetId="3" r:id="rId3"/>
  </sheets>
  <definedNames/>
  <calcPr fullCalcOnLoad="1"/>
</workbook>
</file>

<file path=xl/sharedStrings.xml><?xml version="1.0" encoding="utf-8"?>
<sst xmlns="http://schemas.openxmlformats.org/spreadsheetml/2006/main" count="72" uniqueCount="61">
  <si>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</si>
  <si>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</si>
  <si>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</si>
  <si>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</si>
  <si>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</si>
  <si>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</si>
  <si>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</si>
  <si>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</si>
  <si>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</si>
  <si>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</si>
  <si>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</si>
  <si>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</si>
  <si>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44-002-1.3.1.2-0120043</t>
  </si>
  <si>
    <t>db</t>
  </si>
  <si>
    <t>44-002-1.3.1.4-0120283</t>
  </si>
  <si>
    <t>44-002-1.3.2.1-0120155</t>
  </si>
  <si>
    <t>Fa kültéri nyílászárók, hőszigetelt, fokozott légzárású ablak elhelyezése, előre kihagyott falnyílásba, (szerelvényezéssel, illesztéssel), 4,00 m kerület felett, egyedi íves záródású ablak 140*210 cm villany motoros működtetéssel</t>
  </si>
  <si>
    <t>44-002-1.3.2.2-0120035</t>
  </si>
  <si>
    <t>44-002-1.3.2.2-0120055</t>
  </si>
  <si>
    <t>44-002-1.3.2.3-0120212</t>
  </si>
  <si>
    <t>44-002-1.3.2.4-0120335</t>
  </si>
  <si>
    <t>44-091-0</t>
  </si>
  <si>
    <t>készlet</t>
  </si>
  <si>
    <t>Egyedi gyártású nyílászárók szállítása, szerkezetek beépítése</t>
  </si>
  <si>
    <t>Munkanem összesen:</t>
  </si>
  <si>
    <r>
      <t>Fa kültéri nyílászárók, hőszigetelt, fokozott légzárású ablak elhelyezése, előre kihagyott falnyílásba, (szerelvényezéssel, illesztéssel), 4,00 m kerületig, ablak (1. jelű) egyszárnyú ablak, U = 1,1 W/m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K lazúros, hossztoldás nélküli 60 cm</t>
    </r>
  </si>
  <si>
    <r>
      <t>Fa kültéri nyílászárók, hőszigetelt, fokozott légzárású ablak elhelyezése, előre kihagyott falnyílásba, (szerelvényezéssel, illesztéssel), 4,00 m kerületig, fix körablak (2. jelű) egyszárnyú fix ablak, U = 1,1 W/m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K lazúros, hossztoldás nélküli d = 60 cm</t>
    </r>
  </si>
  <si>
    <r>
      <t>Fa kültéri nyílászárók, hőszigetelt, fokozott légzárású ablak elhelyezése, előre kihagyott falnyílásba, (szerelvényezéssel, illesztéssel), 4,00 m kerület felett, (3. jelű) egyszárnyú ablak, U = 1,1 W/m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K lazúros, hossztoldás nélküli 80 x 180 cm</t>
    </r>
  </si>
  <si>
    <r>
      <t>Fa kültéri nyílászárók, hőszigetelt, fokozott légzárású ablak elhelyezése, előre kihagyott falnyílásba, (szerelvényezéssel, illesztéssel), 4,00 m kerület felett, (4. jelű) egyszárnyú ablak, U = 1,1 W/m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K lazúros, hossztoldás nélküli 80 x 200 cm</t>
    </r>
  </si>
  <si>
    <r>
      <t>Fa kültéri nyílászárók, hőszigetelt, fokozott légzárású ablak elhelyezése, előre kihagyott falnyílásba, (szerelvényezéssel, illesztéssel), 4,00 m kerület felett, (5. jelű) egyszárnyú ablak, U = 1,1 W/m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K lazúros, hossztoldás nélküli 80 x 220 cm</t>
    </r>
  </si>
  <si>
    <r>
      <t>Fa kültéri nyílászárók, hőszigetelt, fokozott légzárású ablak elhelyezése, előre kihagyott falnyílásba, (szerelvényezéssel, illesztéssel), 4,00 m kerület felett, fix (6. jelű) egyszárnyú fix ablak, U = 1,1 W/m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K lazúros, hossztoldás nélküli 80 x 240cm</t>
    </r>
  </si>
  <si>
    <t>Fa- és műanyag szerkezet elhelyezése</t>
  </si>
  <si>
    <t>Összesen:</t>
  </si>
  <si>
    <t>TARJÁN TERV Mérnők iroda KFT.</t>
  </si>
  <si>
    <t>3100 Salgótarján</t>
  </si>
  <si>
    <t>Mártírok útja 1.</t>
  </si>
  <si>
    <t>Tel: 32 / 788-572</t>
  </si>
  <si>
    <t xml:space="preserve">Építtető:                              </t>
  </si>
  <si>
    <t xml:space="preserve">Római Katolikus Plébánia               </t>
  </si>
  <si>
    <t xml:space="preserve">                                       </t>
  </si>
  <si>
    <t xml:space="preserve">3121 Somoskőújfalu, Somosi út 172.     </t>
  </si>
  <si>
    <t xml:space="preserve">Tárgy:                                 </t>
  </si>
  <si>
    <t>Római Katolikus Templom külső felújítás</t>
  </si>
  <si>
    <t xml:space="preserve">Somoskőújfalu, Vörösmarty u. 2.        </t>
  </si>
  <si>
    <t xml:space="preserve">Hrsz.: 10969/1.                        </t>
  </si>
  <si>
    <t xml:space="preserve">Tervező:                               </t>
  </si>
  <si>
    <t xml:space="preserve">Vass Attila É/12-0072                  </t>
  </si>
  <si>
    <t xml:space="preserve">Dátum:                                 </t>
  </si>
  <si>
    <t xml:space="preserve">Salgótarján, 2017. november            </t>
  </si>
  <si>
    <t xml:space="preserve">                                                                              </t>
  </si>
  <si>
    <t xml:space="preserve">EGYEDI NYÍLÁSZÁRÓK                                                            </t>
  </si>
  <si>
    <t>Költségvetés 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</si>
  <si>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</si>
  <si>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</si>
  <si>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</si>
  <si>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</si>
  <si>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</si>
  <si>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</si>
  <si>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</si>
  <si>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</si>
  <si>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Vass Attila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</si>
</sst>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0" fontId="41" fillId="0" borderId="12" xfId="0" applyFont="1" applyBorder="1" applyAlignment="1">
      <alignment horizontal="center" vertical="top"/>
    </xf>
    <xf numFmtId="10" fontId="41" fillId="0" borderId="11" xfId="0" applyNumberFormat="1" applyFont="1" applyBorder="1" applyAlignment="1">
      <alignment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11" xfId="0" applyFont="1" applyBorder="1" applyAlignment="1">
      <alignment horizontal="right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6" customFormat="1" ht="15.75">
      <c r="A1" s="14" t="s">
        <v>33</v>
      </c>
      <c r="B1" s="15"/>
      <c r="C1" s="15"/>
      <c r="D1" s="15"/>
    </row>
    <row r="2" spans="1:4" s="16" customFormat="1" ht="15.75">
      <c r="A2" s="14"/>
      <c r="B2" s="15"/>
      <c r="C2" s="15"/>
      <c r="D2" s="15"/>
    </row>
    <row r="3" spans="1:4" s="16" customFormat="1" ht="15.75">
      <c r="A3" s="14" t="s">
        <v>34</v>
      </c>
      <c r="B3" s="15"/>
      <c r="C3" s="15"/>
      <c r="D3" s="15"/>
    </row>
    <row r="4" spans="1:4" ht="15.75">
      <c r="A4" s="17" t="s">
        <v>35</v>
      </c>
      <c r="B4" s="15"/>
      <c r="C4" s="15"/>
      <c r="D4" s="15"/>
    </row>
    <row r="5" spans="1:4" ht="15.75">
      <c r="A5" s="17" t="s">
        <v>36</v>
      </c>
      <c r="B5" s="15"/>
      <c r="C5" s="15"/>
      <c r="D5" s="15"/>
    </row>
    <row r="6" spans="1:4" ht="15.75">
      <c r="A6" s="17"/>
      <c r="B6" s="15"/>
      <c r="C6" s="15"/>
      <c r="D6" s="15"/>
    </row>
    <row r="7" spans="1:4" ht="15.75">
      <c r="A7" s="17"/>
      <c r="B7" s="15"/>
      <c r="C7" s="15"/>
      <c r="D7" s="15"/>
    </row>
    <row r="9" spans="1:3" ht="15.75">
      <c r="A9" s="10" t="s">
        <v>37</v>
      </c>
      <c r="C9" s="10" t="s">
        <v>38</v>
      </c>
    </row>
    <row r="10" spans="1:3" ht="15.75">
      <c r="A10" s="10" t="s">
        <v>39</v>
      </c>
      <c r="C10" s="10" t="s">
        <v>40</v>
      </c>
    </row>
    <row r="11" spans="1:3" ht="15.75">
      <c r="A11" s="10" t="s">
        <v>41</v>
      </c>
      <c r="C11" s="10" t="s">
        <v>42</v>
      </c>
    </row>
    <row r="12" spans="1:3" ht="15.75">
      <c r="A12" s="10" t="s">
        <v>39</v>
      </c>
      <c r="C12" s="10" t="s">
        <v>43</v>
      </c>
    </row>
    <row r="13" spans="1:3" ht="15.75">
      <c r="A13" s="10" t="s">
        <v>39</v>
      </c>
      <c r="C13" s="10" t="s">
        <v>44</v>
      </c>
    </row>
    <row r="14" spans="1:3" ht="15.75">
      <c r="A14" s="10" t="s">
        <v>45</v>
      </c>
      <c r="C14" s="10" t="s">
        <v>46</v>
      </c>
    </row>
    <row r="15" spans="1:3" ht="15.75">
      <c r="A15" s="10" t="s">
        <v>47</v>
      </c>
      <c r="C15" s="10" t="s">
        <v>48</v>
      </c>
    </row>
    <row r="16" ht="15.75">
      <c r="A16" s="10" t="s">
        <v>49</v>
      </c>
    </row>
    <row r="17" ht="15.75">
      <c r="A17" s="10" t="s">
        <v>50</v>
      </c>
    </row>
    <row r="18" ht="15.75">
      <c r="A18" s="10" t="s">
        <v>49</v>
      </c>
    </row>
    <row r="19" ht="15.75">
      <c r="A19" s="10" t="s">
        <v>49</v>
      </c>
    </row>
    <row r="20" ht="15.75">
      <c r="A20" s="10" t="s">
        <v>49</v>
      </c>
    </row>
    <row r="22" spans="1:4" ht="15.75">
      <c r="A22" s="24" t="s">
        <v>51</v>
      </c>
      <c r="B22" s="25"/>
      <c r="C22" s="25"/>
      <c r="D22" s="25"/>
    </row>
    <row r="23" spans="1:4" ht="15.75">
      <c r="A23" s="18" t="s">
        <v>52</v>
      </c>
      <c r="B23" s="18"/>
      <c r="C23" s="26" t="s">
        <v>53</v>
      </c>
      <c r="D23" s="26" t="s">
        <v>54</v>
      </c>
    </row>
    <row r="24" spans="1:4" ht="15.75">
      <c r="A24" s="18" t="s">
        <v>55</v>
      </c>
      <c r="B24" s="18"/>
      <c r="C24" s="18">
        <f>ROUND(SUM(Összesítő!B2:B2),0)</f>
        <v>0</v>
      </c>
      <c r="D24" s="18">
        <f>ROUND(SUM(Összesítő!C2:C2),0)</f>
        <v>0</v>
      </c>
    </row>
    <row r="25" spans="1:4" ht="15.75">
      <c r="A25" s="18" t="s">
        <v>56</v>
      </c>
      <c r="B25" s="18"/>
      <c r="C25" s="18">
        <f>ROUND(C24,0)</f>
        <v>0</v>
      </c>
      <c r="D25" s="18">
        <f>ROUND(D24,0)</f>
        <v>0</v>
      </c>
    </row>
    <row r="26" spans="1:4" ht="15.75">
      <c r="A26" s="10" t="s">
        <v>57</v>
      </c>
      <c r="C26" s="19">
        <f>ROUND(C25+D25,0)</f>
        <v>0</v>
      </c>
      <c r="D26" s="19"/>
    </row>
    <row r="27" spans="1:4" ht="15.75">
      <c r="A27" s="18" t="s">
        <v>58</v>
      </c>
      <c r="B27" s="20">
        <v>0.27</v>
      </c>
      <c r="C27" s="21">
        <f>ROUND(C26*B27,0)</f>
        <v>0</v>
      </c>
      <c r="D27" s="21"/>
    </row>
    <row r="28" spans="1:4" ht="15.75">
      <c r="A28" s="18" t="s">
        <v>59</v>
      </c>
      <c r="B28" s="18"/>
      <c r="C28" s="22">
        <f>ROUND(C26+C27,0)</f>
        <v>0</v>
      </c>
      <c r="D28" s="22"/>
    </row>
    <row r="32" spans="2:3" ht="15.75">
      <c r="B32" s="19" t="s">
        <v>60</v>
      </c>
      <c r="C32" s="19"/>
    </row>
    <row r="34" ht="15.75">
      <c r="A34" s="23"/>
    </row>
    <row r="35" ht="15.75">
      <c r="A35" s="23"/>
    </row>
    <row r="36" ht="15.75">
      <c r="A36" s="23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31.5">
      <c r="A1" s="12" t="s">
        <v>0</v>
      </c>
      <c r="B1" s="13" t="s">
        <v>1</v>
      </c>
      <c r="C1" s="13" t="s">
        <v>2</v>
      </c>
    </row>
    <row r="2" spans="1:3" ht="78.75">
      <c r="A2" s="11" t="s">
        <v>31</v>
      </c>
      <c r="B2" s="11">
        <f>'Fa- és műanyag szerkezet elhely'!H18</f>
        <v>0</v>
      </c>
      <c r="C2" s="11">
        <f>'Fa- és műanyag szerkezet elhely'!I18</f>
        <v>0</v>
      </c>
    </row>
    <row r="3" spans="1:3" s="12" customFormat="1" ht="15.75">
      <c r="A3" s="12" t="s">
        <v>32</v>
      </c>
      <c r="B3" s="12">
        <f>ROUND(SUM(B2:B2),0)</f>
        <v>0</v>
      </c>
      <c r="C3" s="12">
        <f>ROUND(SUM(C2:C2),0)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9.5">
      <c r="A2" s="8">
        <v>1</v>
      </c>
      <c r="B2" s="1" t="s">
        <v>12</v>
      </c>
      <c r="C2" s="2" t="s">
        <v>25</v>
      </c>
      <c r="D2" s="6">
        <v>1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9.5">
      <c r="A4" s="8">
        <v>2</v>
      </c>
      <c r="B4" s="1" t="s">
        <v>14</v>
      </c>
      <c r="C4" s="2" t="s">
        <v>26</v>
      </c>
      <c r="D4" s="6">
        <v>1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15</v>
      </c>
      <c r="C6" s="2" t="s">
        <v>16</v>
      </c>
      <c r="D6" s="6">
        <v>1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79.5">
      <c r="A8" s="8">
        <v>4</v>
      </c>
      <c r="B8" s="1" t="s">
        <v>17</v>
      </c>
      <c r="C8" s="2" t="s">
        <v>27</v>
      </c>
      <c r="D8" s="6">
        <v>1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79.5">
      <c r="A10" s="8">
        <v>5</v>
      </c>
      <c r="B10" s="1" t="s">
        <v>18</v>
      </c>
      <c r="C10" s="2" t="s">
        <v>28</v>
      </c>
      <c r="D10" s="6">
        <v>1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79.5">
      <c r="A12" s="8">
        <v>6</v>
      </c>
      <c r="B12" s="1" t="s">
        <v>19</v>
      </c>
      <c r="C12" s="2" t="s">
        <v>29</v>
      </c>
      <c r="D12" s="6">
        <v>1</v>
      </c>
      <c r="E12" s="1" t="s">
        <v>13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79.5">
      <c r="A14" s="8">
        <v>7</v>
      </c>
      <c r="B14" s="1" t="s">
        <v>20</v>
      </c>
      <c r="C14" s="2" t="s">
        <v>30</v>
      </c>
      <c r="D14" s="6">
        <v>1</v>
      </c>
      <c r="E14" s="1" t="s">
        <v>13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25.5">
      <c r="A16" s="8">
        <v>8</v>
      </c>
      <c r="B16" s="1" t="s">
        <v>21</v>
      </c>
      <c r="C16" s="2" t="s">
        <v>23</v>
      </c>
      <c r="D16" s="6">
        <v>1</v>
      </c>
      <c r="E16" s="1" t="s">
        <v>22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s="9" customFormat="1" ht="12.75">
      <c r="A18" s="7"/>
      <c r="B18" s="3"/>
      <c r="C18" s="3" t="s">
        <v>24</v>
      </c>
      <c r="D18" s="5"/>
      <c r="E18" s="3"/>
      <c r="F18" s="5"/>
      <c r="G18" s="5"/>
      <c r="H18" s="5">
        <f>ROUND(SUM(H2:H17),0)</f>
        <v>0</v>
      </c>
      <c r="I18" s="5">
        <f>ROUND(SUM(I2:I17),0)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Fa- és műanyag szerkezet elhelyezése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2017-11-24T12:09:04Z</dcterms:created>
  <dcterms:modified xsi:type="dcterms:W3CDTF">2017-11-24T12:09:31Z</dcterms:modified>
  <cp:category/>
  <cp:version/>
  <cp:contentType/>
  <cp:contentStatus/>
</cp:coreProperties>
</file>